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שווי אוטובסוסים" sheetId="5" r:id="rId1"/>
    <sheet name="2011" sheetId="3" r:id="rId2"/>
    <sheet name="2017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5" l="1"/>
  <c r="U24" i="5" l="1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26" i="5"/>
  <c r="T26" i="5"/>
  <c r="T24" i="5"/>
  <c r="T23" i="5"/>
  <c r="T22" i="5"/>
  <c r="T21" i="5"/>
  <c r="T20" i="5"/>
  <c r="T19" i="5"/>
  <c r="T18" i="5"/>
  <c r="T17" i="5"/>
  <c r="T16" i="5"/>
  <c r="S24" i="5"/>
  <c r="S23" i="5"/>
  <c r="S22" i="5"/>
  <c r="S21" i="5"/>
  <c r="S20" i="5"/>
  <c r="S19" i="5"/>
  <c r="S18" i="5"/>
  <c r="S17" i="5"/>
  <c r="S16" i="5"/>
  <c r="T7" i="5"/>
  <c r="T8" i="5"/>
  <c r="T9" i="5"/>
  <c r="T10" i="5"/>
  <c r="T11" i="5"/>
  <c r="T12" i="5"/>
  <c r="T13" i="5"/>
  <c r="T14" i="5"/>
  <c r="T15" i="5"/>
  <c r="M8" i="5" l="1"/>
  <c r="N8" i="5" s="1"/>
  <c r="O8" i="5" s="1"/>
  <c r="P8" i="5" s="1"/>
  <c r="Q8" i="5" s="1"/>
  <c r="R8" i="5" s="1"/>
  <c r="S8" i="5" s="1"/>
  <c r="M9" i="5"/>
  <c r="N9" i="5" s="1"/>
  <c r="O9" i="5" s="1"/>
  <c r="P9" i="5" s="1"/>
  <c r="Q9" i="5" s="1"/>
  <c r="R9" i="5" s="1"/>
  <c r="S9" i="5" s="1"/>
  <c r="M10" i="5"/>
  <c r="N10" i="5" s="1"/>
  <c r="O10" i="5" s="1"/>
  <c r="P10" i="5" s="1"/>
  <c r="Q10" i="5" s="1"/>
  <c r="R10" i="5" s="1"/>
  <c r="S10" i="5" s="1"/>
  <c r="M11" i="5"/>
  <c r="N11" i="5" s="1"/>
  <c r="O11" i="5" s="1"/>
  <c r="P11" i="5" s="1"/>
  <c r="Q11" i="5" s="1"/>
  <c r="R11" i="5" s="1"/>
  <c r="S11" i="5" s="1"/>
  <c r="M12" i="5"/>
  <c r="N12" i="5" s="1"/>
  <c r="O12" i="5" s="1"/>
  <c r="P12" i="5" s="1"/>
  <c r="Q12" i="5" s="1"/>
  <c r="R12" i="5" s="1"/>
  <c r="S12" i="5" s="1"/>
  <c r="L8" i="5"/>
  <c r="L9" i="5"/>
  <c r="L10" i="5"/>
  <c r="L11" i="5"/>
  <c r="L12" i="5"/>
  <c r="L13" i="5"/>
  <c r="M13" i="5" s="1"/>
  <c r="N13" i="5" s="1"/>
  <c r="O13" i="5" s="1"/>
  <c r="P13" i="5" s="1"/>
  <c r="Q13" i="5" s="1"/>
  <c r="R13" i="5" s="1"/>
  <c r="S13" i="5" s="1"/>
  <c r="L14" i="5"/>
  <c r="M14" i="5" s="1"/>
  <c r="N14" i="5" s="1"/>
  <c r="O14" i="5" s="1"/>
  <c r="P14" i="5" s="1"/>
  <c r="Q14" i="5" s="1"/>
  <c r="R14" i="5" s="1"/>
  <c r="S14" i="5" s="1"/>
  <c r="L15" i="5"/>
  <c r="M15" i="5" s="1"/>
  <c r="N15" i="5" s="1"/>
  <c r="O15" i="5" s="1"/>
  <c r="P15" i="5" s="1"/>
  <c r="Q15" i="5" s="1"/>
  <c r="R15" i="5" s="1"/>
  <c r="S15" i="5" s="1"/>
  <c r="L16" i="5"/>
  <c r="L17" i="5"/>
  <c r="L18" i="5"/>
  <c r="L19" i="5"/>
  <c r="L20" i="5"/>
  <c r="L21" i="5"/>
  <c r="L22" i="5"/>
  <c r="L23" i="5"/>
  <c r="L24" i="5"/>
  <c r="L7" i="5"/>
  <c r="M7" i="5" s="1"/>
  <c r="N7" i="5" s="1"/>
  <c r="O7" i="5" s="1"/>
  <c r="P7" i="5" s="1"/>
  <c r="Q7" i="5" s="1"/>
  <c r="R7" i="5" s="1"/>
  <c r="S26" i="5" l="1"/>
</calcChain>
</file>

<file path=xl/sharedStrings.xml><?xml version="1.0" encoding="utf-8"?>
<sst xmlns="http://schemas.openxmlformats.org/spreadsheetml/2006/main" count="423" uniqueCount="89">
  <si>
    <t>עלות רכישה</t>
  </si>
  <si>
    <t>כמות בקשות</t>
  </si>
  <si>
    <t>תאריך ייצור</t>
  </si>
  <si>
    <t>תוקף רשיון</t>
  </si>
  <si>
    <t>ק"מ שנתי ממוצע</t>
  </si>
  <si>
    <t>ק"מ טסט אחרון</t>
  </si>
  <si>
    <t>סוג</t>
  </si>
  <si>
    <t>גודל</t>
  </si>
  <si>
    <t>מספר מושבים</t>
  </si>
  <si>
    <t>ממוגן ירי</t>
  </si>
  <si>
    <t>ממוגן אבן</t>
  </si>
  <si>
    <t>שם בעלים</t>
  </si>
  <si>
    <t>ארץ ייצור</t>
  </si>
  <si>
    <t>האם פעיל</t>
  </si>
  <si>
    <t>גיל נוכחי</t>
  </si>
  <si>
    <t xml:space="preserve">ת.סיום </t>
  </si>
  <si>
    <t>ת. התחלה</t>
  </si>
  <si>
    <t>סוג בעלות</t>
  </si>
  <si>
    <t>אשכול</t>
  </si>
  <si>
    <t xml:space="preserve">מפעיל </t>
  </si>
  <si>
    <t>מספר רישוי</t>
  </si>
  <si>
    <t/>
  </si>
  <si>
    <t>01/03/2011</t>
  </si>
  <si>
    <t>07/03/2018</t>
  </si>
  <si>
    <t>88,335</t>
  </si>
  <si>
    <t>בינעירוני</t>
  </si>
  <si>
    <t>אוטובוס</t>
  </si>
  <si>
    <t>50</t>
  </si>
  <si>
    <t>לא ממוגן אבנים</t>
  </si>
  <si>
    <t>אפיקים - שירותי תחבורה</t>
  </si>
  <si>
    <t>שבדיה</t>
  </si>
  <si>
    <t>פעיל</t>
  </si>
  <si>
    <t>7</t>
  </si>
  <si>
    <t>23/11/2019</t>
  </si>
  <si>
    <t>17/11/2014</t>
  </si>
  <si>
    <t>מפעיל</t>
  </si>
  <si>
    <t>שומרון</t>
  </si>
  <si>
    <t>אפיקים</t>
  </si>
  <si>
    <t>07236370</t>
  </si>
  <si>
    <t>103,319</t>
  </si>
  <si>
    <t>07236470</t>
  </si>
  <si>
    <t>93,004</t>
  </si>
  <si>
    <t>07236570</t>
  </si>
  <si>
    <t>28/02/2018</t>
  </si>
  <si>
    <t>83,441</t>
  </si>
  <si>
    <t>07236670</t>
  </si>
  <si>
    <t>01/04/2011</t>
  </si>
  <si>
    <t>10/04/2018</t>
  </si>
  <si>
    <t>108,901</t>
  </si>
  <si>
    <t>07242270</t>
  </si>
  <si>
    <t>109,335</t>
  </si>
  <si>
    <t>07242370</t>
  </si>
  <si>
    <t>01/05/2011</t>
  </si>
  <si>
    <t>21/05/2018</t>
  </si>
  <si>
    <t>110,290</t>
  </si>
  <si>
    <t>07242470</t>
  </si>
  <si>
    <t>107,548</t>
  </si>
  <si>
    <t>07242570</t>
  </si>
  <si>
    <t>01/04/2017</t>
  </si>
  <si>
    <t>22/04/2018</t>
  </si>
  <si>
    <t>51</t>
  </si>
  <si>
    <t>1</t>
  </si>
  <si>
    <t>31/12/2028</t>
  </si>
  <si>
    <t>22/05/2017</t>
  </si>
  <si>
    <t>07391787</t>
  </si>
  <si>
    <t>07391887</t>
  </si>
  <si>
    <t>07391987</t>
  </si>
  <si>
    <t>07392087</t>
  </si>
  <si>
    <t>24/04/2017</t>
  </si>
  <si>
    <t>07392187</t>
  </si>
  <si>
    <t>07392287</t>
  </si>
  <si>
    <t>07392387</t>
  </si>
  <si>
    <t>07392487</t>
  </si>
  <si>
    <t>19/04/2018</t>
  </si>
  <si>
    <t>07392587</t>
  </si>
  <si>
    <t>מס' רישוי</t>
  </si>
  <si>
    <t>שנת ייצור</t>
  </si>
  <si>
    <t>יצרן</t>
  </si>
  <si>
    <t>דגם</t>
  </si>
  <si>
    <t>וולבו</t>
  </si>
  <si>
    <t>B12B</t>
  </si>
  <si>
    <t>B11R</t>
  </si>
  <si>
    <t>פחת שנתי על פי הסכם</t>
  </si>
  <si>
    <t>שווי לפי שנת ותק</t>
  </si>
  <si>
    <t>סה"כ שווי</t>
  </si>
  <si>
    <t>פחת שנתי בשח</t>
  </si>
  <si>
    <t>תאריך טסט</t>
  </si>
  <si>
    <t>עירוני</t>
  </si>
  <si>
    <t>שווי ליום 01/03/2020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</si>
</sst>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[$-10409]#,##0;\(#,##0\)"/>
    <numFmt numFmtId="165" formatCode="_ * #,##0_ ;_ * \-#,##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b/>
      <sz val="10"/>
      <color rgb="FF4C4C4C"/>
      <name val="Arial"/>
      <family val="2"/>
    </font>
    <font>
      <sz val="10"/>
      <color rgb="FF4C4C4C"/>
      <name val="Arial"/>
      <family val="2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CBE5"/>
        <bgColor rgb="FFA5CBE5"/>
      </patternFill>
    </fill>
    <fill>
      <patternFill patternType="solid">
        <fgColor rgb="FFDCEDF9"/>
        <bgColor rgb="FFDCEDF9"/>
      </patternFill>
    </fill>
  </fills>
  <borders count="6">
    <border>
      <left/>
      <right/>
      <top/>
      <bottom/>
      <diagonal/>
    </border>
    <border>
      <left style="thin">
        <color rgb="FFA8B1B7"/>
      </left>
      <right/>
      <top/>
      <bottom/>
      <diagonal/>
    </border>
    <border>
      <left/>
      <right style="thin">
        <color rgb="FFA8B1B7"/>
      </right>
      <top/>
      <bottom/>
      <diagonal/>
    </border>
    <border>
      <left style="thin">
        <color rgb="FFA8B1B7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A8B1B7"/>
      </right>
      <top style="thin">
        <color rgb="FFFFFFFF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0" applyNumberFormat="1"/>
    <xf numFmtId="0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0" xfId="0" applyNumberFormat="1" applyFont="1" applyFill="1" applyBorder="1" applyAlignment="1">
      <alignment horizontal="center" vertical="center" wrapText="1" readingOrder="2"/>
    </xf>
    <xf numFmtId="0" fontId="1" fillId="2" borderId="2" xfId="0" applyNumberFormat="1" applyFont="1" applyFill="1" applyBorder="1" applyAlignment="1">
      <alignment horizontal="center" vertical="center" wrapText="1" readingOrder="2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164" fontId="2" fillId="3" borderId="4" xfId="0" applyNumberFormat="1" applyFont="1" applyFill="1" applyBorder="1" applyAlignment="1">
      <alignment horizontal="center" vertical="center" wrapText="1" readingOrder="1"/>
    </xf>
    <xf numFmtId="0" fontId="1" fillId="3" borderId="5" xfId="0" applyNumberFormat="1" applyFont="1" applyFill="1" applyBorder="1" applyAlignment="1">
      <alignment horizontal="center" vertical="center" wrapText="1" readingOrder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165" fontId="0" fillId="0" borderId="0" xfId="1" applyNumberFormat="1" applyFont="1"/>
    <xf numFmtId="165" fontId="0" fillId="0" borderId="0" xfId="0" applyNumberFormat="1"/>
    <xf numFmtId="0" fontId="4" fillId="0" borderId="0" xfId="0" applyFont="1" applyAlignment="1">
      <alignment wrapText="1"/>
    </xf>
    <xf numFmtId="43" fontId="0" fillId="0" borderId="0" xfId="0" applyNumberFormat="1"/>
    <xf numFmtId="0" fontId="4" fillId="0" borderId="0" xfId="0" quotePrefix="1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U28"/>
  <sheetViews>
    <sheetView rightToLeft="1" tabSelected="1" workbookViewId="0">
      <selection activeCell="T16" sqref="T16"/>
    </sheetView>
  </sheetViews>
  <sheetFormatPr defaultRowHeight="14.25" x14ac:dyDescent="0.2"/>
  <cols>
    <col min="4" max="4" width="9.875" bestFit="1" customWidth="1"/>
    <col min="5" max="5" width="8.125" bestFit="1" customWidth="1"/>
    <col min="7" max="7" width="3.875" bestFit="1" customWidth="1"/>
    <col min="9" max="9" width="6.875" bestFit="1" customWidth="1"/>
    <col min="10" max="10" width="10" bestFit="1" customWidth="1"/>
    <col min="11" max="11" width="9.875" bestFit="1" customWidth="1"/>
    <col min="12" max="12" width="8.625" bestFit="1" customWidth="1"/>
    <col min="13" max="18" width="0" hidden="1" customWidth="1"/>
    <col min="19" max="19" width="10.875" bestFit="1" customWidth="1"/>
    <col min="20" max="20" width="10.875" customWidth="1"/>
    <col min="21" max="21" width="10.875" bestFit="1" customWidth="1"/>
  </cols>
  <sheetData>
    <row r="5" spans="3:21" x14ac:dyDescent="0.2">
      <c r="M5" t="s">
        <v>83</v>
      </c>
      <c r="U5" s="9">
        <v>43891</v>
      </c>
    </row>
    <row r="6" spans="3:21" ht="45" x14ac:dyDescent="0.25">
      <c r="C6" t="s">
        <v>78</v>
      </c>
      <c r="D6" t="s">
        <v>86</v>
      </c>
      <c r="E6" s="10" t="s">
        <v>75</v>
      </c>
      <c r="F6" s="10" t="s">
        <v>76</v>
      </c>
      <c r="G6" s="10" t="s">
        <v>77</v>
      </c>
      <c r="H6" s="10" t="s">
        <v>78</v>
      </c>
      <c r="I6" s="10" t="s">
        <v>6</v>
      </c>
      <c r="J6" s="10" t="s">
        <v>0</v>
      </c>
      <c r="K6" s="14" t="s">
        <v>82</v>
      </c>
      <c r="L6" s="14" t="s">
        <v>85</v>
      </c>
      <c r="M6" s="14">
        <v>2012</v>
      </c>
      <c r="N6" s="14">
        <v>2013</v>
      </c>
      <c r="O6" s="14">
        <v>2014</v>
      </c>
      <c r="P6" s="14">
        <v>2015</v>
      </c>
      <c r="Q6" s="14">
        <v>2016</v>
      </c>
      <c r="R6" s="14">
        <v>2017</v>
      </c>
      <c r="S6" s="14">
        <v>2018</v>
      </c>
      <c r="T6" s="14">
        <v>2019</v>
      </c>
      <c r="U6" s="16" t="s">
        <v>88</v>
      </c>
    </row>
    <row r="7" spans="3:21" x14ac:dyDescent="0.2">
      <c r="C7" t="s">
        <v>87</v>
      </c>
      <c r="D7" s="9">
        <v>40603</v>
      </c>
      <c r="E7">
        <v>7236270</v>
      </c>
      <c r="F7">
        <v>2011</v>
      </c>
      <c r="G7" t="s">
        <v>79</v>
      </c>
      <c r="H7" s="11" t="s">
        <v>80</v>
      </c>
      <c r="I7" s="11" t="s">
        <v>9</v>
      </c>
      <c r="J7" s="12">
        <v>1062895</v>
      </c>
      <c r="K7" s="1">
        <v>0.1</v>
      </c>
      <c r="L7" s="12">
        <f>+K7*J7</f>
        <v>106289.5</v>
      </c>
      <c r="M7" s="13">
        <f>+J7-$L7</f>
        <v>956605.5</v>
      </c>
      <c r="N7" s="13">
        <f>+M7-$L$7</f>
        <v>850316</v>
      </c>
      <c r="O7" s="13">
        <f t="shared" ref="O7:T7" si="0">+N7-$L$7</f>
        <v>744026.5</v>
      </c>
      <c r="P7" s="13">
        <f t="shared" si="0"/>
        <v>637737</v>
      </c>
      <c r="Q7" s="13">
        <f t="shared" si="0"/>
        <v>531447.5</v>
      </c>
      <c r="R7" s="13">
        <f t="shared" si="0"/>
        <v>425158</v>
      </c>
      <c r="S7" s="13">
        <f>+R7-$L$7</f>
        <v>318868.5</v>
      </c>
      <c r="T7" s="13">
        <f t="shared" si="0"/>
        <v>212579</v>
      </c>
      <c r="U7" s="15">
        <f>+T7-$L$7/4</f>
        <v>186006.625</v>
      </c>
    </row>
    <row r="8" spans="3:21" x14ac:dyDescent="0.2">
      <c r="C8" t="s">
        <v>25</v>
      </c>
      <c r="D8" s="9">
        <v>40603</v>
      </c>
      <c r="E8">
        <v>7236370</v>
      </c>
      <c r="F8">
        <v>2011</v>
      </c>
      <c r="G8" t="s">
        <v>79</v>
      </c>
      <c r="H8" s="11" t="s">
        <v>80</v>
      </c>
      <c r="I8" s="11" t="s">
        <v>9</v>
      </c>
      <c r="J8" s="12">
        <v>1062895</v>
      </c>
      <c r="K8" s="1">
        <v>0.1</v>
      </c>
      <c r="L8" s="12">
        <f t="shared" ref="L8:L24" si="1">+K8*J8</f>
        <v>106289.5</v>
      </c>
      <c r="M8" s="13">
        <f t="shared" ref="M8:M15" si="2">+J8-$L8</f>
        <v>956605.5</v>
      </c>
      <c r="N8" s="13">
        <f>+M8-$L$8</f>
        <v>850316</v>
      </c>
      <c r="O8" s="13">
        <f t="shared" ref="O8:T8" si="3">+N8-$L$8</f>
        <v>744026.5</v>
      </c>
      <c r="P8" s="13">
        <f t="shared" si="3"/>
        <v>637737</v>
      </c>
      <c r="Q8" s="13">
        <f t="shared" si="3"/>
        <v>531447.5</v>
      </c>
      <c r="R8" s="13">
        <f t="shared" si="3"/>
        <v>425158</v>
      </c>
      <c r="S8" s="13">
        <f t="shared" si="3"/>
        <v>318868.5</v>
      </c>
      <c r="T8" s="13">
        <f t="shared" si="3"/>
        <v>212579</v>
      </c>
      <c r="U8" s="15">
        <f>+T8-$L$8/4</f>
        <v>186006.625</v>
      </c>
    </row>
    <row r="9" spans="3:21" x14ac:dyDescent="0.2">
      <c r="C9" t="s">
        <v>25</v>
      </c>
      <c r="D9" s="9">
        <v>40603</v>
      </c>
      <c r="E9">
        <v>7236470</v>
      </c>
      <c r="F9">
        <v>2011</v>
      </c>
      <c r="G9" t="s">
        <v>79</v>
      </c>
      <c r="H9" s="11" t="s">
        <v>80</v>
      </c>
      <c r="I9" s="11" t="s">
        <v>9</v>
      </c>
      <c r="J9" s="12">
        <v>1062895</v>
      </c>
      <c r="K9" s="1">
        <v>0.1</v>
      </c>
      <c r="L9" s="12">
        <f t="shared" si="1"/>
        <v>106289.5</v>
      </c>
      <c r="M9" s="13">
        <f t="shared" si="2"/>
        <v>956605.5</v>
      </c>
      <c r="N9" s="13">
        <f t="shared" ref="N9:N15" si="4">+M9-$L$8</f>
        <v>850316</v>
      </c>
      <c r="O9" s="13">
        <f>+N9-$L$9</f>
        <v>744026.5</v>
      </c>
      <c r="P9" s="13">
        <f t="shared" ref="P9:T9" si="5">+O9-$L$9</f>
        <v>637737</v>
      </c>
      <c r="Q9" s="13">
        <f t="shared" si="5"/>
        <v>531447.5</v>
      </c>
      <c r="R9" s="13">
        <f t="shared" si="5"/>
        <v>425158</v>
      </c>
      <c r="S9" s="13">
        <f t="shared" si="5"/>
        <v>318868.5</v>
      </c>
      <c r="T9" s="13">
        <f t="shared" si="5"/>
        <v>212579</v>
      </c>
      <c r="U9" s="15">
        <f>+T9-$L$9/4</f>
        <v>186006.625</v>
      </c>
    </row>
    <row r="10" spans="3:21" x14ac:dyDescent="0.2">
      <c r="C10" t="s">
        <v>25</v>
      </c>
      <c r="D10" s="9">
        <v>40603</v>
      </c>
      <c r="E10">
        <v>7236570</v>
      </c>
      <c r="F10">
        <v>2011</v>
      </c>
      <c r="G10" t="s">
        <v>79</v>
      </c>
      <c r="H10" s="11" t="s">
        <v>80</v>
      </c>
      <c r="I10" s="11" t="s">
        <v>9</v>
      </c>
      <c r="J10" s="12">
        <v>1062895</v>
      </c>
      <c r="K10" s="1">
        <v>0.1</v>
      </c>
      <c r="L10" s="12">
        <f t="shared" si="1"/>
        <v>106289.5</v>
      </c>
      <c r="M10" s="13">
        <f t="shared" si="2"/>
        <v>956605.5</v>
      </c>
      <c r="N10" s="13">
        <f t="shared" si="4"/>
        <v>850316</v>
      </c>
      <c r="O10" s="13">
        <f>+N10-$L$10</f>
        <v>744026.5</v>
      </c>
      <c r="P10" s="13">
        <f t="shared" ref="P10:T10" si="6">+O10-$L$10</f>
        <v>637737</v>
      </c>
      <c r="Q10" s="13">
        <f t="shared" si="6"/>
        <v>531447.5</v>
      </c>
      <c r="R10" s="13">
        <f t="shared" si="6"/>
        <v>425158</v>
      </c>
      <c r="S10" s="13">
        <f t="shared" si="6"/>
        <v>318868.5</v>
      </c>
      <c r="T10" s="13">
        <f t="shared" si="6"/>
        <v>212579</v>
      </c>
      <c r="U10" s="15">
        <f>+T10-$L$10/4</f>
        <v>186006.625</v>
      </c>
    </row>
    <row r="11" spans="3:21" x14ac:dyDescent="0.2">
      <c r="C11" t="s">
        <v>25</v>
      </c>
      <c r="D11" s="9">
        <v>40603</v>
      </c>
      <c r="E11">
        <v>7236670</v>
      </c>
      <c r="F11">
        <v>2011</v>
      </c>
      <c r="G11" t="s">
        <v>79</v>
      </c>
      <c r="H11" s="11" t="s">
        <v>80</v>
      </c>
      <c r="I11" s="11" t="s">
        <v>9</v>
      </c>
      <c r="J11" s="12">
        <v>1062895</v>
      </c>
      <c r="K11" s="1">
        <v>0.1</v>
      </c>
      <c r="L11" s="12">
        <f t="shared" si="1"/>
        <v>106289.5</v>
      </c>
      <c r="M11" s="13">
        <f t="shared" si="2"/>
        <v>956605.5</v>
      </c>
      <c r="N11" s="13">
        <f t="shared" si="4"/>
        <v>850316</v>
      </c>
      <c r="O11" s="13">
        <f>+N11-$L$11</f>
        <v>744026.5</v>
      </c>
      <c r="P11" s="13">
        <f t="shared" ref="P11:T11" si="7">+O11-$L$11</f>
        <v>637737</v>
      </c>
      <c r="Q11" s="13">
        <f t="shared" si="7"/>
        <v>531447.5</v>
      </c>
      <c r="R11" s="13">
        <f t="shared" si="7"/>
        <v>425158</v>
      </c>
      <c r="S11" s="13">
        <f t="shared" si="7"/>
        <v>318868.5</v>
      </c>
      <c r="T11" s="13">
        <f t="shared" si="7"/>
        <v>212579</v>
      </c>
      <c r="U11" s="15">
        <f>+T11-$L$11/4</f>
        <v>186006.625</v>
      </c>
    </row>
    <row r="12" spans="3:21" x14ac:dyDescent="0.2">
      <c r="C12" t="s">
        <v>25</v>
      </c>
      <c r="D12" s="9">
        <v>40603</v>
      </c>
      <c r="E12">
        <v>7242270</v>
      </c>
      <c r="F12">
        <v>2011</v>
      </c>
      <c r="G12" t="s">
        <v>79</v>
      </c>
      <c r="H12" s="11" t="s">
        <v>80</v>
      </c>
      <c r="I12" s="11" t="s">
        <v>9</v>
      </c>
      <c r="J12" s="12">
        <v>1068586</v>
      </c>
      <c r="K12" s="1">
        <v>0.1</v>
      </c>
      <c r="L12" s="12">
        <f t="shared" si="1"/>
        <v>106858.6</v>
      </c>
      <c r="M12" s="13">
        <f t="shared" si="2"/>
        <v>961727.4</v>
      </c>
      <c r="N12" s="13">
        <f t="shared" si="4"/>
        <v>855437.9</v>
      </c>
      <c r="O12" s="13">
        <f>+N12-$L$12</f>
        <v>748579.3</v>
      </c>
      <c r="P12" s="13">
        <f t="shared" ref="P12:T12" si="8">+O12-$L$12</f>
        <v>641720.70000000007</v>
      </c>
      <c r="Q12" s="13">
        <f t="shared" si="8"/>
        <v>534862.10000000009</v>
      </c>
      <c r="R12" s="13">
        <f t="shared" si="8"/>
        <v>428003.50000000012</v>
      </c>
      <c r="S12" s="13">
        <f t="shared" si="8"/>
        <v>321144.90000000014</v>
      </c>
      <c r="T12" s="13">
        <f t="shared" si="8"/>
        <v>214286.30000000013</v>
      </c>
      <c r="U12" s="15">
        <f>+T12-$L$12/4</f>
        <v>187571.65000000014</v>
      </c>
    </row>
    <row r="13" spans="3:21" x14ac:dyDescent="0.2">
      <c r="C13" t="s">
        <v>25</v>
      </c>
      <c r="D13" s="9">
        <v>40603</v>
      </c>
      <c r="E13">
        <v>7242370</v>
      </c>
      <c r="F13">
        <v>2011</v>
      </c>
      <c r="G13" t="s">
        <v>79</v>
      </c>
      <c r="H13" s="11" t="s">
        <v>80</v>
      </c>
      <c r="I13" s="11" t="s">
        <v>9</v>
      </c>
      <c r="J13" s="12">
        <v>1053113</v>
      </c>
      <c r="K13" s="1">
        <v>0.1</v>
      </c>
      <c r="L13" s="12">
        <f t="shared" si="1"/>
        <v>105311.3</v>
      </c>
      <c r="M13" s="13">
        <f t="shared" si="2"/>
        <v>947801.7</v>
      </c>
      <c r="N13" s="13">
        <f t="shared" si="4"/>
        <v>841512.2</v>
      </c>
      <c r="O13" s="13">
        <f>+N13-$L$13</f>
        <v>736200.89999999991</v>
      </c>
      <c r="P13" s="13">
        <f t="shared" ref="P13:T13" si="9">+O13-$L$13</f>
        <v>630889.59999999986</v>
      </c>
      <c r="Q13" s="13">
        <f t="shared" si="9"/>
        <v>525578.29999999981</v>
      </c>
      <c r="R13" s="13">
        <f t="shared" si="9"/>
        <v>420266.99999999983</v>
      </c>
      <c r="S13" s="13">
        <f t="shared" si="9"/>
        <v>314955.69999999984</v>
      </c>
      <c r="T13" s="13">
        <f t="shared" si="9"/>
        <v>209644.39999999985</v>
      </c>
      <c r="U13" s="15">
        <f>+T13-$L$13/4</f>
        <v>183316.57499999984</v>
      </c>
    </row>
    <row r="14" spans="3:21" x14ac:dyDescent="0.2">
      <c r="C14" t="s">
        <v>25</v>
      </c>
      <c r="D14" s="9">
        <v>40603</v>
      </c>
      <c r="E14">
        <v>7242470</v>
      </c>
      <c r="F14">
        <v>2011</v>
      </c>
      <c r="G14" t="s">
        <v>79</v>
      </c>
      <c r="H14" s="11" t="s">
        <v>80</v>
      </c>
      <c r="I14" s="11" t="s">
        <v>9</v>
      </c>
      <c r="J14" s="12">
        <v>1030281</v>
      </c>
      <c r="K14" s="1">
        <v>0.1</v>
      </c>
      <c r="L14" s="12">
        <f t="shared" si="1"/>
        <v>103028.1</v>
      </c>
      <c r="M14" s="13">
        <f t="shared" si="2"/>
        <v>927252.9</v>
      </c>
      <c r="N14" s="13">
        <f t="shared" si="4"/>
        <v>820963.4</v>
      </c>
      <c r="O14" s="13">
        <f>+N14-$L$14</f>
        <v>717935.3</v>
      </c>
      <c r="P14" s="13">
        <f t="shared" ref="P14:T14" si="10">+O14-$L$14</f>
        <v>614907.20000000007</v>
      </c>
      <c r="Q14" s="13">
        <f t="shared" si="10"/>
        <v>511879.10000000009</v>
      </c>
      <c r="R14" s="13">
        <f t="shared" si="10"/>
        <v>408851.00000000012</v>
      </c>
      <c r="S14" s="13">
        <f t="shared" si="10"/>
        <v>305822.90000000014</v>
      </c>
      <c r="T14" s="13">
        <f t="shared" si="10"/>
        <v>202794.80000000013</v>
      </c>
      <c r="U14" s="15">
        <f>+T14-$L$14/4</f>
        <v>177037.77500000014</v>
      </c>
    </row>
    <row r="15" spans="3:21" x14ac:dyDescent="0.2">
      <c r="C15" t="s">
        <v>25</v>
      </c>
      <c r="D15" s="9">
        <v>40664</v>
      </c>
      <c r="E15">
        <v>7242570</v>
      </c>
      <c r="F15">
        <v>2011</v>
      </c>
      <c r="G15" t="s">
        <v>79</v>
      </c>
      <c r="H15" s="11" t="s">
        <v>80</v>
      </c>
      <c r="I15" s="11" t="s">
        <v>9</v>
      </c>
      <c r="J15" s="12">
        <v>1068586</v>
      </c>
      <c r="K15" s="1">
        <v>0.1</v>
      </c>
      <c r="L15" s="12">
        <f t="shared" si="1"/>
        <v>106858.6</v>
      </c>
      <c r="M15" s="13">
        <f t="shared" si="2"/>
        <v>961727.4</v>
      </c>
      <c r="N15" s="13">
        <f t="shared" si="4"/>
        <v>855437.9</v>
      </c>
      <c r="O15" s="13">
        <f>+N15-$L$15</f>
        <v>748579.3</v>
      </c>
      <c r="P15" s="13">
        <f t="shared" ref="P15:T15" si="11">+O15-$L$15</f>
        <v>641720.70000000007</v>
      </c>
      <c r="Q15" s="13">
        <f t="shared" si="11"/>
        <v>534862.10000000009</v>
      </c>
      <c r="R15" s="13">
        <f t="shared" si="11"/>
        <v>428003.50000000012</v>
      </c>
      <c r="S15" s="13">
        <f t="shared" si="11"/>
        <v>321144.90000000014</v>
      </c>
      <c r="T15" s="13">
        <f t="shared" si="11"/>
        <v>214286.30000000013</v>
      </c>
      <c r="U15" s="15">
        <f>+T15-$L$15/4</f>
        <v>187571.65000000014</v>
      </c>
    </row>
    <row r="16" spans="3:21" x14ac:dyDescent="0.2">
      <c r="C16" t="s">
        <v>25</v>
      </c>
      <c r="D16" s="9">
        <v>42826</v>
      </c>
      <c r="E16">
        <v>7391787</v>
      </c>
      <c r="F16">
        <v>2017</v>
      </c>
      <c r="G16" t="s">
        <v>79</v>
      </c>
      <c r="H16" s="11" t="s">
        <v>81</v>
      </c>
      <c r="I16" s="11" t="s">
        <v>9</v>
      </c>
      <c r="J16" s="12">
        <v>975159</v>
      </c>
      <c r="K16" s="1">
        <v>0.09</v>
      </c>
      <c r="L16" s="12">
        <f t="shared" si="1"/>
        <v>87764.31</v>
      </c>
      <c r="M16" s="13"/>
      <c r="S16" s="13">
        <f>+J16-$L$16</f>
        <v>887394.69</v>
      </c>
      <c r="T16" s="13">
        <f>+S16-$L$16</f>
        <v>799630.37999999989</v>
      </c>
      <c r="U16" s="15">
        <f>+T16-$L$16/4</f>
        <v>777689.30249999987</v>
      </c>
    </row>
    <row r="17" spans="3:21" x14ac:dyDescent="0.2">
      <c r="C17" t="s">
        <v>25</v>
      </c>
      <c r="D17" s="9">
        <v>42826</v>
      </c>
      <c r="E17">
        <v>7391887</v>
      </c>
      <c r="F17">
        <v>2017</v>
      </c>
      <c r="G17" t="s">
        <v>79</v>
      </c>
      <c r="H17" s="11" t="s">
        <v>81</v>
      </c>
      <c r="I17" s="11" t="s">
        <v>9</v>
      </c>
      <c r="J17" s="12">
        <v>975159</v>
      </c>
      <c r="K17" s="1">
        <v>0.09</v>
      </c>
      <c r="L17" s="12">
        <f t="shared" si="1"/>
        <v>87764.31</v>
      </c>
      <c r="M17" s="13"/>
      <c r="S17" s="13">
        <f>+J17-$L$17</f>
        <v>887394.69</v>
      </c>
      <c r="T17" s="13">
        <f>+S17-$L$17</f>
        <v>799630.37999999989</v>
      </c>
      <c r="U17" s="15">
        <f>+T17-$L$17/4</f>
        <v>777689.30249999987</v>
      </c>
    </row>
    <row r="18" spans="3:21" x14ac:dyDescent="0.2">
      <c r="C18" t="s">
        <v>25</v>
      </c>
      <c r="D18" s="9">
        <v>42826</v>
      </c>
      <c r="E18">
        <v>7391987</v>
      </c>
      <c r="F18">
        <v>2017</v>
      </c>
      <c r="G18" t="s">
        <v>79</v>
      </c>
      <c r="H18" s="11" t="s">
        <v>81</v>
      </c>
      <c r="I18" s="11" t="s">
        <v>9</v>
      </c>
      <c r="J18" s="12">
        <v>975159</v>
      </c>
      <c r="K18" s="1">
        <v>0.09</v>
      </c>
      <c r="L18" s="12">
        <f t="shared" si="1"/>
        <v>87764.31</v>
      </c>
      <c r="M18" s="13"/>
      <c r="S18" s="13">
        <f>+J18-$L$18</f>
        <v>887394.69</v>
      </c>
      <c r="T18" s="13">
        <f>+S18-$L$18</f>
        <v>799630.37999999989</v>
      </c>
      <c r="U18" s="15">
        <f>+T18-$L$18/4</f>
        <v>777689.30249999987</v>
      </c>
    </row>
    <row r="19" spans="3:21" x14ac:dyDescent="0.2">
      <c r="C19" t="s">
        <v>25</v>
      </c>
      <c r="D19" s="9">
        <v>42826</v>
      </c>
      <c r="E19">
        <v>7392087</v>
      </c>
      <c r="F19">
        <v>2017</v>
      </c>
      <c r="G19" t="s">
        <v>79</v>
      </c>
      <c r="H19" s="11" t="s">
        <v>81</v>
      </c>
      <c r="I19" s="11" t="s">
        <v>9</v>
      </c>
      <c r="J19" s="12">
        <v>975159</v>
      </c>
      <c r="K19" s="1">
        <v>0.09</v>
      </c>
      <c r="L19" s="12">
        <f t="shared" si="1"/>
        <v>87764.31</v>
      </c>
      <c r="M19" s="13"/>
      <c r="S19" s="13">
        <f>+J19-$L$19</f>
        <v>887394.69</v>
      </c>
      <c r="T19" s="13">
        <f>+S19-$L$19</f>
        <v>799630.37999999989</v>
      </c>
      <c r="U19" s="15">
        <f>+T19-$L$19/4</f>
        <v>777689.30249999987</v>
      </c>
    </row>
    <row r="20" spans="3:21" x14ac:dyDescent="0.2">
      <c r="C20" t="s">
        <v>25</v>
      </c>
      <c r="D20" s="9">
        <v>42826</v>
      </c>
      <c r="E20">
        <v>7392187</v>
      </c>
      <c r="F20">
        <v>2017</v>
      </c>
      <c r="G20" t="s">
        <v>79</v>
      </c>
      <c r="H20" s="11" t="s">
        <v>81</v>
      </c>
      <c r="I20" s="11" t="s">
        <v>9</v>
      </c>
      <c r="J20" s="12">
        <v>975159</v>
      </c>
      <c r="K20" s="1">
        <v>0.09</v>
      </c>
      <c r="L20" s="12">
        <f t="shared" si="1"/>
        <v>87764.31</v>
      </c>
      <c r="M20" s="13"/>
      <c r="S20" s="13">
        <f>+J20-$L$20</f>
        <v>887394.69</v>
      </c>
      <c r="T20" s="13">
        <f>+S20-$L$20</f>
        <v>799630.37999999989</v>
      </c>
      <c r="U20" s="15">
        <f>+T20-$L$20/4</f>
        <v>777689.30249999987</v>
      </c>
    </row>
    <row r="21" spans="3:21" x14ac:dyDescent="0.2">
      <c r="C21" t="s">
        <v>25</v>
      </c>
      <c r="D21" s="9">
        <v>42826</v>
      </c>
      <c r="E21">
        <v>7392287</v>
      </c>
      <c r="F21">
        <v>2017</v>
      </c>
      <c r="G21" t="s">
        <v>79</v>
      </c>
      <c r="H21" s="11" t="s">
        <v>81</v>
      </c>
      <c r="I21" s="11" t="s">
        <v>9</v>
      </c>
      <c r="J21" s="12">
        <v>975159</v>
      </c>
      <c r="K21" s="1">
        <v>0.09</v>
      </c>
      <c r="L21" s="12">
        <f t="shared" si="1"/>
        <v>87764.31</v>
      </c>
      <c r="M21" s="13"/>
      <c r="S21" s="13">
        <f>+J21-$L$21</f>
        <v>887394.69</v>
      </c>
      <c r="T21" s="13">
        <f>+S21-$L$21</f>
        <v>799630.37999999989</v>
      </c>
      <c r="U21" s="15">
        <f>+T21-$L$21/4</f>
        <v>777689.30249999987</v>
      </c>
    </row>
    <row r="22" spans="3:21" x14ac:dyDescent="0.2">
      <c r="C22" t="s">
        <v>25</v>
      </c>
      <c r="D22" s="9">
        <v>42826</v>
      </c>
      <c r="E22">
        <v>7392387</v>
      </c>
      <c r="F22">
        <v>2017</v>
      </c>
      <c r="G22" t="s">
        <v>79</v>
      </c>
      <c r="H22" s="11" t="s">
        <v>81</v>
      </c>
      <c r="I22" s="11" t="s">
        <v>9</v>
      </c>
      <c r="J22" s="12">
        <v>975159</v>
      </c>
      <c r="K22" s="1">
        <v>0.09</v>
      </c>
      <c r="L22" s="12">
        <f t="shared" si="1"/>
        <v>87764.31</v>
      </c>
      <c r="M22" s="13"/>
      <c r="S22" s="13">
        <f>+J22-$L$22</f>
        <v>887394.69</v>
      </c>
      <c r="T22" s="13">
        <f>+S22-$L$22</f>
        <v>799630.37999999989</v>
      </c>
      <c r="U22" s="15">
        <f>+T22-$L$22/4</f>
        <v>777689.30249999987</v>
      </c>
    </row>
    <row r="23" spans="3:21" x14ac:dyDescent="0.2">
      <c r="C23" t="s">
        <v>25</v>
      </c>
      <c r="D23" s="9">
        <v>42826</v>
      </c>
      <c r="E23">
        <v>7392487</v>
      </c>
      <c r="F23">
        <v>2017</v>
      </c>
      <c r="G23" t="s">
        <v>79</v>
      </c>
      <c r="H23" s="11" t="s">
        <v>81</v>
      </c>
      <c r="I23" s="11" t="s">
        <v>9</v>
      </c>
      <c r="J23" s="12">
        <v>975159</v>
      </c>
      <c r="K23" s="1">
        <v>0.09</v>
      </c>
      <c r="L23" s="12">
        <f t="shared" si="1"/>
        <v>87764.31</v>
      </c>
      <c r="M23" s="13"/>
      <c r="S23" s="13">
        <f>+J23-$L$23</f>
        <v>887394.69</v>
      </c>
      <c r="T23" s="13">
        <f>+S23-$L$23</f>
        <v>799630.37999999989</v>
      </c>
      <c r="U23" s="15">
        <f>+T23-$L$23/4</f>
        <v>777689.30249999987</v>
      </c>
    </row>
    <row r="24" spans="3:21" x14ac:dyDescent="0.2">
      <c r="C24" t="s">
        <v>25</v>
      </c>
      <c r="D24" s="9">
        <v>42826</v>
      </c>
      <c r="E24">
        <v>7392587</v>
      </c>
      <c r="F24">
        <v>2017</v>
      </c>
      <c r="G24" t="s">
        <v>79</v>
      </c>
      <c r="H24" s="11" t="s">
        <v>81</v>
      </c>
      <c r="I24" s="11" t="s">
        <v>9</v>
      </c>
      <c r="J24" s="12">
        <v>975159</v>
      </c>
      <c r="K24" s="1">
        <v>0.09</v>
      </c>
      <c r="L24" s="12">
        <f t="shared" si="1"/>
        <v>87764.31</v>
      </c>
      <c r="M24" s="13"/>
      <c r="S24" s="13">
        <f>+J24-$L$24</f>
        <v>887394.69</v>
      </c>
      <c r="T24" s="13">
        <f>+S24-$L$24</f>
        <v>799630.37999999989</v>
      </c>
      <c r="U24" s="15">
        <f>+T24-$L$24/4</f>
        <v>777689.30249999987</v>
      </c>
    </row>
    <row r="26" spans="3:21" x14ac:dyDescent="0.2">
      <c r="E26" t="s">
        <v>84</v>
      </c>
      <c r="S26" s="13">
        <f t="shared" ref="S26:T26" si="12">SUM(S7:S25)</f>
        <v>10843963.109999998</v>
      </c>
      <c r="T26" s="13">
        <f t="shared" si="12"/>
        <v>9100580.2199999988</v>
      </c>
      <c r="U26" s="13">
        <f>SUM(U7:U25)</f>
        <v>8664734.4975000005</v>
      </c>
    </row>
    <row r="28" spans="3:21" x14ac:dyDescent="0.2">
      <c r="U2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1"/>
  <sheetViews>
    <sheetView rightToLeft="1" topLeftCell="B1" workbookViewId="0">
      <selection activeCell="K20" sqref="K20"/>
    </sheetView>
  </sheetViews>
  <sheetFormatPr defaultRowHeight="14.25" x14ac:dyDescent="0.2"/>
  <sheetData>
    <row r="3" spans="2:22" ht="25.5" x14ac:dyDescent="0.2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4" t="s">
        <v>21</v>
      </c>
    </row>
    <row r="4" spans="2:22" ht="38.25" x14ac:dyDescent="0.2">
      <c r="B4" s="5">
        <v>1</v>
      </c>
      <c r="C4" s="6" t="s">
        <v>22</v>
      </c>
      <c r="D4" s="6" t="s">
        <v>23</v>
      </c>
      <c r="E4" s="6" t="s">
        <v>24</v>
      </c>
      <c r="F4" s="7">
        <v>523958</v>
      </c>
      <c r="G4" s="6" t="s">
        <v>25</v>
      </c>
      <c r="H4" s="6" t="s">
        <v>26</v>
      </c>
      <c r="I4" s="6" t="s">
        <v>27</v>
      </c>
      <c r="J4" s="6" t="s">
        <v>9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  <c r="T4" s="6" t="s">
        <v>37</v>
      </c>
      <c r="U4" s="6" t="s">
        <v>38</v>
      </c>
      <c r="V4" s="8">
        <v>6081</v>
      </c>
    </row>
    <row r="5" spans="2:22" ht="38.25" x14ac:dyDescent="0.2">
      <c r="B5" s="5">
        <v>1</v>
      </c>
      <c r="C5" s="6" t="s">
        <v>22</v>
      </c>
      <c r="D5" s="6" t="s">
        <v>23</v>
      </c>
      <c r="E5" s="6" t="s">
        <v>39</v>
      </c>
      <c r="F5" s="7">
        <v>613970</v>
      </c>
      <c r="G5" s="6" t="s">
        <v>25</v>
      </c>
      <c r="H5" s="6" t="s">
        <v>26</v>
      </c>
      <c r="I5" s="6" t="s">
        <v>27</v>
      </c>
      <c r="J5" s="6" t="s">
        <v>9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  <c r="T5" s="6" t="s">
        <v>37</v>
      </c>
      <c r="U5" s="6" t="s">
        <v>40</v>
      </c>
      <c r="V5" s="8">
        <v>6082</v>
      </c>
    </row>
    <row r="6" spans="2:22" ht="38.25" x14ac:dyDescent="0.2">
      <c r="B6" s="5">
        <v>1</v>
      </c>
      <c r="C6" s="6" t="s">
        <v>22</v>
      </c>
      <c r="D6" s="6" t="s">
        <v>23</v>
      </c>
      <c r="E6" s="6" t="s">
        <v>41</v>
      </c>
      <c r="F6" s="7">
        <v>552418</v>
      </c>
      <c r="G6" s="6" t="s">
        <v>25</v>
      </c>
      <c r="H6" s="6" t="s">
        <v>26</v>
      </c>
      <c r="I6" s="6" t="s">
        <v>27</v>
      </c>
      <c r="J6" s="6" t="s">
        <v>9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  <c r="T6" s="6" t="s">
        <v>37</v>
      </c>
      <c r="U6" s="6" t="s">
        <v>42</v>
      </c>
      <c r="V6" s="8">
        <v>6083</v>
      </c>
    </row>
    <row r="7" spans="2:22" ht="38.25" x14ac:dyDescent="0.2">
      <c r="B7" s="5">
        <v>1</v>
      </c>
      <c r="C7" s="6" t="s">
        <v>22</v>
      </c>
      <c r="D7" s="6" t="s">
        <v>43</v>
      </c>
      <c r="E7" s="6" t="s">
        <v>44</v>
      </c>
      <c r="F7" s="7">
        <v>494700</v>
      </c>
      <c r="G7" s="6" t="s">
        <v>25</v>
      </c>
      <c r="H7" s="6" t="s">
        <v>26</v>
      </c>
      <c r="I7" s="6" t="s">
        <v>27</v>
      </c>
      <c r="J7" s="6" t="s">
        <v>9</v>
      </c>
      <c r="K7" s="6" t="s">
        <v>28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  <c r="T7" s="6" t="s">
        <v>37</v>
      </c>
      <c r="U7" s="6" t="s">
        <v>45</v>
      </c>
      <c r="V7" s="8">
        <v>6084</v>
      </c>
    </row>
    <row r="8" spans="2:22" ht="38.25" x14ac:dyDescent="0.2">
      <c r="B8" s="5">
        <v>1</v>
      </c>
      <c r="C8" s="6" t="s">
        <v>46</v>
      </c>
      <c r="D8" s="6" t="s">
        <v>47</v>
      </c>
      <c r="E8" s="6" t="s">
        <v>48</v>
      </c>
      <c r="F8" s="7">
        <v>664743</v>
      </c>
      <c r="G8" s="6" t="s">
        <v>25</v>
      </c>
      <c r="H8" s="6" t="s">
        <v>26</v>
      </c>
      <c r="I8" s="6" t="s">
        <v>27</v>
      </c>
      <c r="J8" s="6" t="s">
        <v>9</v>
      </c>
      <c r="K8" s="6" t="s">
        <v>28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  <c r="T8" s="6" t="s">
        <v>37</v>
      </c>
      <c r="U8" s="6" t="s">
        <v>49</v>
      </c>
      <c r="V8" s="8">
        <v>6103</v>
      </c>
    </row>
    <row r="9" spans="2:22" ht="38.25" x14ac:dyDescent="0.2">
      <c r="B9" s="5">
        <v>1</v>
      </c>
      <c r="C9" s="6" t="s">
        <v>46</v>
      </c>
      <c r="D9" s="6" t="s">
        <v>47</v>
      </c>
      <c r="E9" s="6" t="s">
        <v>50</v>
      </c>
      <c r="F9" s="7">
        <v>656910</v>
      </c>
      <c r="G9" s="6" t="s">
        <v>25</v>
      </c>
      <c r="H9" s="6" t="s">
        <v>26</v>
      </c>
      <c r="I9" s="6" t="s">
        <v>27</v>
      </c>
      <c r="J9" s="6" t="s">
        <v>9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36</v>
      </c>
      <c r="T9" s="6" t="s">
        <v>37</v>
      </c>
      <c r="U9" s="6" t="s">
        <v>51</v>
      </c>
      <c r="V9" s="8">
        <v>6104</v>
      </c>
    </row>
    <row r="10" spans="2:22" ht="38.25" x14ac:dyDescent="0.2">
      <c r="B10" s="5">
        <v>1</v>
      </c>
      <c r="C10" s="6" t="s">
        <v>52</v>
      </c>
      <c r="D10" s="6" t="s">
        <v>53</v>
      </c>
      <c r="E10" s="6" t="s">
        <v>54</v>
      </c>
      <c r="F10" s="7">
        <v>659928</v>
      </c>
      <c r="G10" s="6" t="s">
        <v>25</v>
      </c>
      <c r="H10" s="6" t="s">
        <v>26</v>
      </c>
      <c r="I10" s="6" t="s">
        <v>27</v>
      </c>
      <c r="J10" s="6" t="s">
        <v>9</v>
      </c>
      <c r="K10" s="6" t="s">
        <v>28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36</v>
      </c>
      <c r="T10" s="6" t="s">
        <v>37</v>
      </c>
      <c r="U10" s="6" t="s">
        <v>55</v>
      </c>
      <c r="V10" s="8">
        <v>6105</v>
      </c>
    </row>
    <row r="11" spans="2:22" ht="38.25" x14ac:dyDescent="0.2">
      <c r="B11" s="5">
        <v>1</v>
      </c>
      <c r="C11" s="6" t="s">
        <v>46</v>
      </c>
      <c r="D11" s="6" t="s">
        <v>47</v>
      </c>
      <c r="E11" s="6" t="s">
        <v>56</v>
      </c>
      <c r="F11" s="7">
        <v>637332</v>
      </c>
      <c r="G11" s="6" t="s">
        <v>25</v>
      </c>
      <c r="H11" s="6" t="s">
        <v>26</v>
      </c>
      <c r="I11" s="6" t="s">
        <v>27</v>
      </c>
      <c r="J11" s="6" t="s">
        <v>9</v>
      </c>
      <c r="K11" s="6" t="s">
        <v>28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  <c r="T11" s="6" t="s">
        <v>37</v>
      </c>
      <c r="U11" s="6" t="s">
        <v>57</v>
      </c>
      <c r="V11" s="8">
        <v>6106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12"/>
  <sheetViews>
    <sheetView rightToLeft="1" workbookViewId="0">
      <selection activeCell="W1" sqref="W1:Y1048576"/>
    </sheetView>
  </sheetViews>
  <sheetFormatPr defaultRowHeight="14.25" x14ac:dyDescent="0.2"/>
  <sheetData>
    <row r="3" spans="3:22" ht="25.5" x14ac:dyDescent="0.2"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4" t="s">
        <v>21</v>
      </c>
    </row>
    <row r="4" spans="3:22" ht="38.25" x14ac:dyDescent="0.2">
      <c r="C4" s="6" t="s">
        <v>58</v>
      </c>
      <c r="D4" s="6" t="s">
        <v>59</v>
      </c>
      <c r="E4" s="6"/>
      <c r="F4" s="6"/>
      <c r="G4" s="6" t="s">
        <v>25</v>
      </c>
      <c r="H4" s="6" t="s">
        <v>26</v>
      </c>
      <c r="I4" s="6" t="s">
        <v>60</v>
      </c>
      <c r="J4" s="6" t="s">
        <v>9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61</v>
      </c>
      <c r="P4" s="6" t="s">
        <v>62</v>
      </c>
      <c r="Q4" s="6" t="s">
        <v>63</v>
      </c>
      <c r="R4" s="6" t="s">
        <v>35</v>
      </c>
      <c r="S4" s="6" t="s">
        <v>36</v>
      </c>
      <c r="T4" s="6" t="s">
        <v>37</v>
      </c>
      <c r="U4" s="6" t="s">
        <v>64</v>
      </c>
      <c r="V4" s="8">
        <v>7286</v>
      </c>
    </row>
    <row r="5" spans="3:22" ht="38.25" x14ac:dyDescent="0.2">
      <c r="C5" s="6" t="s">
        <v>58</v>
      </c>
      <c r="D5" s="6" t="s">
        <v>59</v>
      </c>
      <c r="E5" s="6"/>
      <c r="F5" s="6"/>
      <c r="G5" s="6" t="s">
        <v>25</v>
      </c>
      <c r="H5" s="6" t="s">
        <v>26</v>
      </c>
      <c r="I5" s="6" t="s">
        <v>60</v>
      </c>
      <c r="J5" s="6" t="s">
        <v>9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61</v>
      </c>
      <c r="P5" s="6" t="s">
        <v>62</v>
      </c>
      <c r="Q5" s="6" t="s">
        <v>63</v>
      </c>
      <c r="R5" s="6" t="s">
        <v>35</v>
      </c>
      <c r="S5" s="6" t="s">
        <v>36</v>
      </c>
      <c r="T5" s="6" t="s">
        <v>37</v>
      </c>
      <c r="U5" s="6" t="s">
        <v>65</v>
      </c>
      <c r="V5" s="8">
        <v>7287</v>
      </c>
    </row>
    <row r="6" spans="3:22" ht="38.25" x14ac:dyDescent="0.2">
      <c r="C6" s="6" t="s">
        <v>58</v>
      </c>
      <c r="D6" s="6" t="s">
        <v>59</v>
      </c>
      <c r="E6" s="6"/>
      <c r="F6" s="6"/>
      <c r="G6" s="6" t="s">
        <v>25</v>
      </c>
      <c r="H6" s="6" t="s">
        <v>26</v>
      </c>
      <c r="I6" s="6" t="s">
        <v>60</v>
      </c>
      <c r="J6" s="6" t="s">
        <v>9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61</v>
      </c>
      <c r="P6" s="6" t="s">
        <v>62</v>
      </c>
      <c r="Q6" s="6" t="s">
        <v>63</v>
      </c>
      <c r="R6" s="6" t="s">
        <v>35</v>
      </c>
      <c r="S6" s="6" t="s">
        <v>36</v>
      </c>
      <c r="T6" s="6" t="s">
        <v>37</v>
      </c>
      <c r="U6" s="6" t="s">
        <v>66</v>
      </c>
      <c r="V6" s="8">
        <v>7288</v>
      </c>
    </row>
    <row r="7" spans="3:22" ht="38.25" x14ac:dyDescent="0.2">
      <c r="C7" s="6" t="s">
        <v>58</v>
      </c>
      <c r="D7" s="6" t="s">
        <v>59</v>
      </c>
      <c r="E7" s="6"/>
      <c r="F7" s="6"/>
      <c r="G7" s="6" t="s">
        <v>25</v>
      </c>
      <c r="H7" s="6" t="s">
        <v>26</v>
      </c>
      <c r="I7" s="6" t="s">
        <v>60</v>
      </c>
      <c r="J7" s="6" t="s">
        <v>9</v>
      </c>
      <c r="K7" s="6" t="s">
        <v>28</v>
      </c>
      <c r="L7" s="6" t="s">
        <v>29</v>
      </c>
      <c r="M7" s="6" t="s">
        <v>30</v>
      </c>
      <c r="N7" s="6" t="s">
        <v>31</v>
      </c>
      <c r="O7" s="6" t="s">
        <v>61</v>
      </c>
      <c r="P7" s="6" t="s">
        <v>62</v>
      </c>
      <c r="Q7" s="6" t="s">
        <v>63</v>
      </c>
      <c r="R7" s="6" t="s">
        <v>35</v>
      </c>
      <c r="S7" s="6" t="s">
        <v>36</v>
      </c>
      <c r="T7" s="6" t="s">
        <v>37</v>
      </c>
      <c r="U7" s="6" t="s">
        <v>67</v>
      </c>
      <c r="V7" s="8">
        <v>7289</v>
      </c>
    </row>
    <row r="8" spans="3:22" ht="38.25" x14ac:dyDescent="0.2">
      <c r="C8" s="6" t="s">
        <v>58</v>
      </c>
      <c r="D8" s="6" t="s">
        <v>59</v>
      </c>
      <c r="E8" s="6"/>
      <c r="F8" s="6"/>
      <c r="G8" s="6" t="s">
        <v>25</v>
      </c>
      <c r="H8" s="6" t="s">
        <v>26</v>
      </c>
      <c r="I8" s="6" t="s">
        <v>60</v>
      </c>
      <c r="J8" s="6" t="s">
        <v>9</v>
      </c>
      <c r="K8" s="6" t="s">
        <v>28</v>
      </c>
      <c r="L8" s="6" t="s">
        <v>29</v>
      </c>
      <c r="M8" s="6" t="s">
        <v>30</v>
      </c>
      <c r="N8" s="6" t="s">
        <v>31</v>
      </c>
      <c r="O8" s="6" t="s">
        <v>61</v>
      </c>
      <c r="P8" s="6" t="s">
        <v>62</v>
      </c>
      <c r="Q8" s="6" t="s">
        <v>68</v>
      </c>
      <c r="R8" s="6" t="s">
        <v>35</v>
      </c>
      <c r="S8" s="6" t="s">
        <v>36</v>
      </c>
      <c r="T8" s="6" t="s">
        <v>37</v>
      </c>
      <c r="U8" s="6" t="s">
        <v>69</v>
      </c>
      <c r="V8" s="8">
        <v>7290</v>
      </c>
    </row>
    <row r="9" spans="3:22" ht="38.25" x14ac:dyDescent="0.2">
      <c r="C9" s="6" t="s">
        <v>58</v>
      </c>
      <c r="D9" s="6" t="s">
        <v>59</v>
      </c>
      <c r="E9" s="6"/>
      <c r="F9" s="6"/>
      <c r="G9" s="6" t="s">
        <v>25</v>
      </c>
      <c r="H9" s="6" t="s">
        <v>26</v>
      </c>
      <c r="I9" s="6" t="s">
        <v>60</v>
      </c>
      <c r="J9" s="6" t="s">
        <v>9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61</v>
      </c>
      <c r="P9" s="6" t="s">
        <v>62</v>
      </c>
      <c r="Q9" s="6" t="s">
        <v>68</v>
      </c>
      <c r="R9" s="6" t="s">
        <v>35</v>
      </c>
      <c r="S9" s="6" t="s">
        <v>36</v>
      </c>
      <c r="T9" s="6" t="s">
        <v>37</v>
      </c>
      <c r="U9" s="6" t="s">
        <v>70</v>
      </c>
      <c r="V9" s="8">
        <v>7291</v>
      </c>
    </row>
    <row r="10" spans="3:22" ht="38.25" x14ac:dyDescent="0.2">
      <c r="C10" s="6" t="s">
        <v>58</v>
      </c>
      <c r="D10" s="6" t="s">
        <v>59</v>
      </c>
      <c r="E10" s="6"/>
      <c r="F10" s="6"/>
      <c r="G10" s="6" t="s">
        <v>25</v>
      </c>
      <c r="H10" s="6" t="s">
        <v>26</v>
      </c>
      <c r="I10" s="6" t="s">
        <v>60</v>
      </c>
      <c r="J10" s="6" t="s">
        <v>9</v>
      </c>
      <c r="K10" s="6" t="s">
        <v>28</v>
      </c>
      <c r="L10" s="6" t="s">
        <v>29</v>
      </c>
      <c r="M10" s="6" t="s">
        <v>30</v>
      </c>
      <c r="N10" s="6" t="s">
        <v>31</v>
      </c>
      <c r="O10" s="6" t="s">
        <v>61</v>
      </c>
      <c r="P10" s="6" t="s">
        <v>62</v>
      </c>
      <c r="Q10" s="6" t="s">
        <v>68</v>
      </c>
      <c r="R10" s="6" t="s">
        <v>35</v>
      </c>
      <c r="S10" s="6" t="s">
        <v>36</v>
      </c>
      <c r="T10" s="6" t="s">
        <v>37</v>
      </c>
      <c r="U10" s="6" t="s">
        <v>71</v>
      </c>
      <c r="V10" s="8">
        <v>7292</v>
      </c>
    </row>
    <row r="11" spans="3:22" ht="38.25" x14ac:dyDescent="0.2">
      <c r="C11" s="6" t="s">
        <v>58</v>
      </c>
      <c r="D11" s="6" t="s">
        <v>59</v>
      </c>
      <c r="E11" s="6"/>
      <c r="F11" s="6"/>
      <c r="G11" s="6" t="s">
        <v>25</v>
      </c>
      <c r="H11" s="6" t="s">
        <v>26</v>
      </c>
      <c r="I11" s="6" t="s">
        <v>60</v>
      </c>
      <c r="J11" s="6" t="s">
        <v>9</v>
      </c>
      <c r="K11" s="6" t="s">
        <v>28</v>
      </c>
      <c r="L11" s="6" t="s">
        <v>29</v>
      </c>
      <c r="M11" s="6" t="s">
        <v>30</v>
      </c>
      <c r="N11" s="6" t="s">
        <v>31</v>
      </c>
      <c r="O11" s="6" t="s">
        <v>61</v>
      </c>
      <c r="P11" s="6" t="s">
        <v>62</v>
      </c>
      <c r="Q11" s="6" t="s">
        <v>68</v>
      </c>
      <c r="R11" s="6" t="s">
        <v>35</v>
      </c>
      <c r="S11" s="6" t="s">
        <v>36</v>
      </c>
      <c r="T11" s="6" t="s">
        <v>37</v>
      </c>
      <c r="U11" s="6" t="s">
        <v>72</v>
      </c>
      <c r="V11" s="8">
        <v>7293</v>
      </c>
    </row>
    <row r="12" spans="3:22" ht="38.25" x14ac:dyDescent="0.2">
      <c r="C12" s="6" t="s">
        <v>58</v>
      </c>
      <c r="D12" s="6" t="s">
        <v>73</v>
      </c>
      <c r="E12" s="6"/>
      <c r="F12" s="6"/>
      <c r="G12" s="6" t="s">
        <v>25</v>
      </c>
      <c r="H12" s="6" t="s">
        <v>26</v>
      </c>
      <c r="I12" s="6" t="s">
        <v>60</v>
      </c>
      <c r="J12" s="6" t="s">
        <v>9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61</v>
      </c>
      <c r="P12" s="6" t="s">
        <v>62</v>
      </c>
      <c r="Q12" s="6" t="s">
        <v>68</v>
      </c>
      <c r="R12" s="6" t="s">
        <v>35</v>
      </c>
      <c r="S12" s="6" t="s">
        <v>36</v>
      </c>
      <c r="T12" s="6" t="s">
        <v>37</v>
      </c>
      <c r="U12" s="6" t="s">
        <v>74</v>
      </c>
      <c r="V12" s="8">
        <v>7294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שווי אוטובסוסים</vt:lpstr>
      <vt:lpstr>2011</vt:lpstr>
      <vt:lpstr>2017</vt:lpstr>
    </vt:vector>
  </TitlesOfParts>
  <Company>Ministry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amosh</dc:creator>
  <cp:lastModifiedBy>רבקה אלמודאי</cp:lastModifiedBy>
  <dcterms:created xsi:type="dcterms:W3CDTF">2018-01-21T08:21:24Z</dcterms:created>
  <dcterms:modified xsi:type="dcterms:W3CDTF">2020-06-09T10:11:37Z</dcterms:modified>
</cp:coreProperties>
</file>